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bookViews>
    <workbookView xWindow="0" yWindow="0" windowWidth="24000" windowHeight="9885"/>
  </bookViews>
  <sheets>
    <sheet name="Forecasted " sheetId="1" r:id="rId1"/>
    <sheet name="work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K18" i="1"/>
  <c r="I18" i="1"/>
  <c r="G18" i="1"/>
  <c r="E18" i="1"/>
  <c r="C18" i="1"/>
  <c r="M16" i="1"/>
  <c r="L16" i="1"/>
  <c r="K16" i="1"/>
  <c r="J16" i="1"/>
  <c r="I16" i="1"/>
  <c r="H16" i="1"/>
  <c r="H23" i="1" s="1"/>
  <c r="G16" i="1"/>
  <c r="F16" i="1"/>
  <c r="F23" i="1" s="1"/>
  <c r="E16" i="1"/>
  <c r="D16" i="1"/>
  <c r="C16" i="1"/>
  <c r="C23" i="1" s="1"/>
  <c r="B16" i="1"/>
  <c r="D23" i="1"/>
  <c r="G23" i="1"/>
  <c r="J23" i="1"/>
  <c r="K23" i="1"/>
  <c r="L23" i="1"/>
  <c r="B23" i="1"/>
  <c r="B25" i="1" s="1"/>
  <c r="C5" i="1" s="1"/>
  <c r="C25" i="1" s="1"/>
  <c r="D5" i="1" s="1"/>
  <c r="D25" i="1" s="1"/>
  <c r="E5" i="1" s="1"/>
  <c r="C13" i="1"/>
  <c r="D13" i="1"/>
  <c r="E13" i="1"/>
  <c r="F13" i="1"/>
  <c r="G13" i="1"/>
  <c r="H13" i="1"/>
  <c r="I13" i="1"/>
  <c r="J13" i="1"/>
  <c r="K13" i="1"/>
  <c r="L13" i="1"/>
  <c r="M13" i="1"/>
  <c r="B13" i="1"/>
  <c r="M12" i="1"/>
  <c r="J12" i="1"/>
  <c r="B16" i="2"/>
  <c r="B13" i="2"/>
  <c r="B12" i="2"/>
  <c r="B4" i="2"/>
  <c r="I23" i="1" l="1"/>
  <c r="E23" i="1"/>
  <c r="E25" i="1" s="1"/>
  <c r="F5" i="1" s="1"/>
  <c r="F25" i="1" s="1"/>
  <c r="G5" i="1" s="1"/>
  <c r="G25" i="1" s="1"/>
  <c r="H5" i="1" s="1"/>
  <c r="H25" i="1" s="1"/>
  <c r="I5" i="1" s="1"/>
  <c r="I25" i="1" s="1"/>
  <c r="J5" i="1" s="1"/>
  <c r="J25" i="1" s="1"/>
  <c r="K5" i="1" s="1"/>
  <c r="K25" i="1" s="1"/>
  <c r="L5" i="1" s="1"/>
  <c r="L25" i="1" s="1"/>
  <c r="M5" i="1" s="1"/>
  <c r="M25" i="1" s="1"/>
  <c r="M23" i="1"/>
</calcChain>
</file>

<file path=xl/sharedStrings.xml><?xml version="1.0" encoding="utf-8"?>
<sst xmlns="http://schemas.openxmlformats.org/spreadsheetml/2006/main" count="48" uniqueCount="43">
  <si>
    <t>May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</si>
  <si>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</si>
  <si>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</si>
  <si>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</si>
  <si>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</si>
  <si>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</si>
  <si>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</si>
  <si>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</si>
  <si>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</si>
  <si>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</si>
  <si>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</si>
  <si>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</si>
  <si>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Opening Balance</t>
  </si>
  <si>
    <t>Cash Sales</t>
  </si>
  <si>
    <t>Credit Sales</t>
  </si>
  <si>
    <t>Total Cash Inflows</t>
  </si>
  <si>
    <t>Cash  Inflows</t>
  </si>
  <si>
    <t>Cash Outflows</t>
  </si>
  <si>
    <t>Purchases</t>
  </si>
  <si>
    <t>Salary</t>
  </si>
  <si>
    <t>Salaries</t>
  </si>
  <si>
    <t>Jan To April</t>
  </si>
  <si>
    <t>Increase</t>
  </si>
  <si>
    <t>May to Dec</t>
  </si>
  <si>
    <t>Rates</t>
  </si>
  <si>
    <t>Light and Heat</t>
  </si>
  <si>
    <t xml:space="preserve">Febrary  </t>
  </si>
  <si>
    <t>october</t>
  </si>
  <si>
    <t>Percetage Increase</t>
  </si>
  <si>
    <t>Capital expenditure</t>
  </si>
  <si>
    <t>Investment</t>
  </si>
  <si>
    <t>VAT Refund</t>
  </si>
  <si>
    <t>Loan 2</t>
  </si>
  <si>
    <t>Loan 1</t>
  </si>
  <si>
    <t>Loan Repayment (loan 1)</t>
  </si>
  <si>
    <t>Loan Repayment (loan 2)</t>
  </si>
  <si>
    <t>Grant</t>
  </si>
  <si>
    <t>Quarterly</t>
  </si>
  <si>
    <t>Total  Cash Outflows</t>
  </si>
  <si>
    <t>Closing Balace</t>
  </si>
  <si>
    <t>MAC ENGINEERING LTD</t>
  </si>
  <si>
    <t xml:space="preserve">PROJECTED CASH FLOW </t>
  </si>
  <si>
    <t>FOR THE TWELTH MONTHS ENDING 31ST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</si>
</sst>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3"/>
      <name val="Century Gothic"/>
      <family val="2"/>
    </font>
    <font>
      <b/>
      <sz val="20"/>
      <color theme="3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9" fontId="0" fillId="0" borderId="0" xfId="1" applyFont="1"/>
    <xf numFmtId="0" fontId="4" fillId="4" borderId="0" xfId="0" applyFont="1" applyFill="1"/>
    <xf numFmtId="0" fontId="5" fillId="4" borderId="0" xfId="0" applyFont="1" applyFill="1"/>
    <xf numFmtId="164" fontId="5" fillId="4" borderId="0" xfId="0" applyNumberFormat="1" applyFont="1" applyFill="1"/>
    <xf numFmtId="164" fontId="4" fillId="4" borderId="0" xfId="0" applyNumberFormat="1" applyFont="1" applyFill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5" fillId="4" borderId="0" xfId="0" applyFont="1" applyFill="1" applyBorder="1"/>
    <xf numFmtId="0" fontId="8" fillId="3" borderId="1" xfId="4" applyFont="1" applyBorder="1"/>
    <xf numFmtId="0" fontId="4" fillId="4" borderId="2" xfId="0" applyFont="1" applyFill="1" applyBorder="1"/>
    <xf numFmtId="164" fontId="4" fillId="4" borderId="2" xfId="0" applyNumberFormat="1" applyFont="1" applyFill="1" applyBorder="1"/>
    <xf numFmtId="164" fontId="5" fillId="3" borderId="0" xfId="4" applyNumberFormat="1" applyFont="1" applyBorder="1"/>
    <xf numFmtId="0" fontId="9" fillId="2" borderId="3" xfId="3" applyFont="1" applyBorder="1"/>
    <xf numFmtId="164" fontId="9" fillId="2" borderId="3" xfId="3" applyNumberFormat="1" applyFont="1" applyBorder="1"/>
    <xf numFmtId="0" fontId="7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0" fillId="0" borderId="0" xfId="0" applyAlignment="1">
      <alignment horizontal="center"/>
    </xf>
  </cellXfs>
  <cellStyles count="5">
    <cellStyle name="40% - Accent5" xfId="4" builtinId="47"/>
    <cellStyle name="Accent2" xfId="3" builtinId="33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showGridLines="0" tabSelected="1" workbookViewId="0">
      <selection activeCell="K17" sqref="K17"/>
    </sheetView>
  </sheetViews>
  <sheetFormatPr defaultRowHeight="16.5" x14ac:dyDescent="0.3"/>
  <cols>
    <col min="1" max="1" width="23.28515625" style="2" bestFit="1" customWidth="1"/>
    <col min="2" max="4" width="13.42578125" style="2" bestFit="1" customWidth="1"/>
    <col min="5" max="13" width="14.5703125" style="2" bestFit="1" customWidth="1"/>
    <col min="14" max="16384" width="9.140625" style="2"/>
  </cols>
  <sheetData>
    <row r="1" spans="1:13" ht="25.5" x14ac:dyDescent="0.3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0.25" x14ac:dyDescent="0.3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0.25" x14ac:dyDescent="0.3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7.25" thickBot="1" x14ac:dyDescent="0.35">
      <c r="A4" s="9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</row>
    <row r="5" spans="1:13" ht="17.25" thickTop="1" x14ac:dyDescent="0.3">
      <c r="A5" s="3" t="s">
        <v>12</v>
      </c>
      <c r="B5" s="4">
        <v>2000</v>
      </c>
      <c r="C5" s="4">
        <f>B25</f>
        <v>-300</v>
      </c>
      <c r="D5" s="4">
        <f>C25</f>
        <v>-1800</v>
      </c>
      <c r="E5" s="4">
        <f t="shared" ref="E5:M5" si="0">D25</f>
        <v>-5900</v>
      </c>
      <c r="F5" s="4">
        <f t="shared" si="0"/>
        <v>-10000</v>
      </c>
      <c r="G5" s="4">
        <f t="shared" si="0"/>
        <v>18875</v>
      </c>
      <c r="H5" s="4">
        <f t="shared" si="0"/>
        <v>-9050</v>
      </c>
      <c r="I5" s="4">
        <f t="shared" si="0"/>
        <v>25525</v>
      </c>
      <c r="J5" s="4">
        <f t="shared" si="0"/>
        <v>200</v>
      </c>
      <c r="K5" s="4">
        <f t="shared" si="0"/>
        <v>5025</v>
      </c>
      <c r="L5" s="4">
        <f t="shared" si="0"/>
        <v>7090</v>
      </c>
      <c r="M5" s="4">
        <f t="shared" si="0"/>
        <v>7865</v>
      </c>
    </row>
    <row r="6" spans="1:13" x14ac:dyDescent="0.3">
      <c r="A6" s="3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2" t="s">
        <v>13</v>
      </c>
      <c r="B7" s="5">
        <v>200</v>
      </c>
      <c r="C7" s="5">
        <v>600</v>
      </c>
      <c r="D7" s="5">
        <v>1500</v>
      </c>
      <c r="E7" s="5">
        <v>2000</v>
      </c>
      <c r="F7" s="5">
        <v>2500</v>
      </c>
      <c r="G7" s="5">
        <v>1500</v>
      </c>
      <c r="H7" s="5">
        <v>5000</v>
      </c>
      <c r="I7" s="5">
        <v>4000</v>
      </c>
      <c r="J7" s="5">
        <v>3000</v>
      </c>
      <c r="K7" s="5">
        <v>1600</v>
      </c>
      <c r="L7" s="5">
        <v>4000</v>
      </c>
      <c r="M7" s="5">
        <v>3500</v>
      </c>
    </row>
    <row r="8" spans="1:13" x14ac:dyDescent="0.3">
      <c r="A8" s="6" t="s">
        <v>14</v>
      </c>
      <c r="B8" s="7"/>
      <c r="C8" s="7">
        <v>1000</v>
      </c>
      <c r="D8" s="7">
        <v>1500</v>
      </c>
      <c r="E8" s="7">
        <v>4000</v>
      </c>
      <c r="F8" s="7">
        <v>10000</v>
      </c>
      <c r="G8" s="7">
        <v>11000</v>
      </c>
      <c r="H8" s="7">
        <v>9000</v>
      </c>
      <c r="I8" s="7">
        <v>11000</v>
      </c>
      <c r="J8" s="7">
        <v>10000</v>
      </c>
      <c r="K8" s="7">
        <v>11000</v>
      </c>
      <c r="L8" s="7">
        <v>9000</v>
      </c>
      <c r="M8" s="7">
        <v>8000</v>
      </c>
    </row>
    <row r="9" spans="1:13" x14ac:dyDescent="0.3">
      <c r="A9" s="6" t="s">
        <v>31</v>
      </c>
      <c r="B9" s="7"/>
      <c r="C9" s="7"/>
      <c r="D9" s="7"/>
      <c r="E9" s="7"/>
      <c r="F9" s="7"/>
      <c r="G9" s="7"/>
      <c r="H9" s="7">
        <v>6000</v>
      </c>
      <c r="I9" s="7"/>
      <c r="J9" s="7"/>
      <c r="K9" s="7"/>
      <c r="L9" s="7"/>
      <c r="M9" s="7"/>
    </row>
    <row r="10" spans="1:13" x14ac:dyDescent="0.3">
      <c r="A10" s="6" t="s">
        <v>33</v>
      </c>
      <c r="B10" s="7"/>
      <c r="C10" s="7"/>
      <c r="D10" s="7"/>
      <c r="E10" s="7"/>
      <c r="F10" s="7">
        <v>26000</v>
      </c>
      <c r="G10" s="7"/>
      <c r="H10" s="7"/>
      <c r="I10" s="7"/>
      <c r="J10" s="7"/>
      <c r="K10" s="7"/>
      <c r="L10" s="7"/>
      <c r="M10" s="7"/>
    </row>
    <row r="11" spans="1:13" x14ac:dyDescent="0.3">
      <c r="A11" s="6" t="s">
        <v>32</v>
      </c>
      <c r="B11" s="7"/>
      <c r="C11" s="7"/>
      <c r="D11" s="7"/>
      <c r="E11" s="7"/>
      <c r="F11" s="7"/>
      <c r="G11" s="7"/>
      <c r="H11" s="7">
        <v>28000</v>
      </c>
      <c r="I11" s="7"/>
      <c r="J11" s="7"/>
      <c r="K11" s="7"/>
      <c r="L11" s="7"/>
      <c r="M11" s="7"/>
    </row>
    <row r="12" spans="1:13" ht="17.25" thickBot="1" x14ac:dyDescent="0.35">
      <c r="A12" s="10" t="s">
        <v>36</v>
      </c>
      <c r="B12" s="11"/>
      <c r="C12" s="11"/>
      <c r="D12" s="11"/>
      <c r="E12" s="11"/>
      <c r="F12" s="11"/>
      <c r="G12" s="11"/>
      <c r="H12" s="11"/>
      <c r="I12" s="11"/>
      <c r="J12" s="11">
        <f>working!B16</f>
        <v>4250</v>
      </c>
      <c r="K12" s="11"/>
      <c r="L12" s="11"/>
      <c r="M12" s="11">
        <f>working!B16</f>
        <v>4250</v>
      </c>
    </row>
    <row r="13" spans="1:13" x14ac:dyDescent="0.3">
      <c r="A13" s="12" t="s">
        <v>15</v>
      </c>
      <c r="B13" s="12">
        <f>SUM(B7:B12)</f>
        <v>200</v>
      </c>
      <c r="C13" s="12">
        <f t="shared" ref="C13:M13" si="1">SUM(C7:C12)</f>
        <v>1600</v>
      </c>
      <c r="D13" s="12">
        <f t="shared" si="1"/>
        <v>3000</v>
      </c>
      <c r="E13" s="12">
        <f t="shared" si="1"/>
        <v>6000</v>
      </c>
      <c r="F13" s="12">
        <f t="shared" si="1"/>
        <v>38500</v>
      </c>
      <c r="G13" s="12">
        <f t="shared" si="1"/>
        <v>12500</v>
      </c>
      <c r="H13" s="12">
        <f t="shared" si="1"/>
        <v>48000</v>
      </c>
      <c r="I13" s="12">
        <f t="shared" si="1"/>
        <v>15000</v>
      </c>
      <c r="J13" s="12">
        <f t="shared" si="1"/>
        <v>17250</v>
      </c>
      <c r="K13" s="12">
        <f t="shared" si="1"/>
        <v>12600</v>
      </c>
      <c r="L13" s="12">
        <f t="shared" si="1"/>
        <v>13000</v>
      </c>
      <c r="M13" s="12">
        <f t="shared" si="1"/>
        <v>15750</v>
      </c>
    </row>
    <row r="14" spans="1:13" x14ac:dyDescent="0.3">
      <c r="A14" s="6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6" t="s">
        <v>18</v>
      </c>
      <c r="B15" s="5"/>
      <c r="C15" s="5"/>
      <c r="D15" s="5">
        <v>-3000</v>
      </c>
      <c r="E15" s="5">
        <v>-7000</v>
      </c>
      <c r="F15" s="5">
        <v>-7000</v>
      </c>
      <c r="G15" s="5">
        <v>-6000</v>
      </c>
      <c r="H15" s="5">
        <v>-8500</v>
      </c>
      <c r="I15" s="5">
        <v>-6000</v>
      </c>
      <c r="J15" s="5">
        <v>-5500</v>
      </c>
      <c r="K15" s="5">
        <v>-3750</v>
      </c>
      <c r="L15" s="5">
        <v>-6500</v>
      </c>
      <c r="M15" s="5">
        <v>-7500</v>
      </c>
    </row>
    <row r="16" spans="1:13" x14ac:dyDescent="0.3">
      <c r="A16" s="6" t="s">
        <v>19</v>
      </c>
      <c r="B16" s="5">
        <f>-working!$B$2</f>
        <v>-2500</v>
      </c>
      <c r="C16" s="5">
        <f>-working!$B$2</f>
        <v>-2500</v>
      </c>
      <c r="D16" s="5">
        <f>-working!$B$2</f>
        <v>-2500</v>
      </c>
      <c r="E16" s="5">
        <f>-working!$B$2</f>
        <v>-2500</v>
      </c>
      <c r="F16" s="5">
        <f>-working!$B$4</f>
        <v>-2625</v>
      </c>
      <c r="G16" s="5">
        <f>-working!$B$4</f>
        <v>-2625</v>
      </c>
      <c r="H16" s="5">
        <f>-working!$B$4</f>
        <v>-2625</v>
      </c>
      <c r="I16" s="5">
        <f>-working!$B$4</f>
        <v>-2625</v>
      </c>
      <c r="J16" s="5">
        <f>-working!$B$4</f>
        <v>-2625</v>
      </c>
      <c r="K16" s="5">
        <f>-working!$B$4</f>
        <v>-2625</v>
      </c>
      <c r="L16" s="5">
        <f>-working!$B$4</f>
        <v>-2625</v>
      </c>
      <c r="M16" s="5">
        <f>-working!$B$4</f>
        <v>-2625</v>
      </c>
    </row>
    <row r="17" spans="1:13" x14ac:dyDescent="0.3">
      <c r="A17" s="6" t="s">
        <v>24</v>
      </c>
      <c r="B17" s="5"/>
      <c r="C17" s="5"/>
      <c r="D17" s="5">
        <v>-400</v>
      </c>
      <c r="E17" s="5"/>
      <c r="F17" s="5"/>
      <c r="G17" s="5"/>
      <c r="H17" s="5"/>
      <c r="I17" s="5"/>
      <c r="J17" s="5"/>
      <c r="K17" s="5">
        <v>-400</v>
      </c>
      <c r="L17" s="5"/>
      <c r="M17" s="5"/>
    </row>
    <row r="18" spans="1:13" x14ac:dyDescent="0.3">
      <c r="A18" s="6" t="s">
        <v>25</v>
      </c>
      <c r="B18" s="5"/>
      <c r="C18" s="5">
        <f>-working!B7</f>
        <v>-600</v>
      </c>
      <c r="D18" s="5"/>
      <c r="E18" s="5">
        <f>-working!B8</f>
        <v>-600</v>
      </c>
      <c r="F18" s="5"/>
      <c r="G18" s="5">
        <f>-working!B9</f>
        <v>-600</v>
      </c>
      <c r="H18" s="5"/>
      <c r="I18" s="5">
        <f>-working!B10</f>
        <v>-600</v>
      </c>
      <c r="J18" s="5"/>
      <c r="K18" s="5">
        <f>-working!B12</f>
        <v>-660</v>
      </c>
      <c r="L18" s="5"/>
      <c r="M18" s="5">
        <f>-working!B13</f>
        <v>-660</v>
      </c>
    </row>
    <row r="19" spans="1:13" x14ac:dyDescent="0.3">
      <c r="A19" s="6" t="s">
        <v>29</v>
      </c>
      <c r="B19" s="5"/>
      <c r="C19" s="5"/>
      <c r="D19" s="5"/>
      <c r="E19" s="5"/>
      <c r="F19" s="5"/>
      <c r="G19" s="5">
        <v>-30000</v>
      </c>
      <c r="H19" s="5"/>
      <c r="I19" s="5">
        <v>-28000</v>
      </c>
      <c r="J19" s="5"/>
      <c r="K19" s="5"/>
      <c r="L19" s="5"/>
      <c r="M19" s="5"/>
    </row>
    <row r="20" spans="1:13" x14ac:dyDescent="0.3">
      <c r="A20" s="6" t="s">
        <v>30</v>
      </c>
      <c r="B20" s="5"/>
      <c r="C20" s="5"/>
      <c r="D20" s="5">
        <v>-1200</v>
      </c>
      <c r="E20" s="5"/>
      <c r="F20" s="5"/>
      <c r="G20" s="5">
        <v>-1200</v>
      </c>
      <c r="H20" s="5"/>
      <c r="I20" s="5"/>
      <c r="J20" s="5">
        <v>-1200</v>
      </c>
      <c r="K20" s="5"/>
      <c r="L20" s="5"/>
      <c r="M20" s="5">
        <v>-1200</v>
      </c>
    </row>
    <row r="21" spans="1:13" x14ac:dyDescent="0.3">
      <c r="A21" s="6" t="s">
        <v>34</v>
      </c>
      <c r="B21" s="5"/>
      <c r="C21" s="5"/>
      <c r="D21" s="5"/>
      <c r="E21" s="5"/>
      <c r="F21" s="5"/>
      <c r="G21" s="5"/>
      <c r="H21" s="5">
        <v>-2300</v>
      </c>
      <c r="I21" s="5">
        <v>-2300</v>
      </c>
      <c r="J21" s="5">
        <v>-2300</v>
      </c>
      <c r="K21" s="5">
        <v>-2300</v>
      </c>
      <c r="L21" s="5">
        <v>-2300</v>
      </c>
      <c r="M21" s="5">
        <v>-2300</v>
      </c>
    </row>
    <row r="22" spans="1:13" x14ac:dyDescent="0.3">
      <c r="A22" s="6" t="s">
        <v>35</v>
      </c>
      <c r="B22" s="5"/>
      <c r="C22" s="5"/>
      <c r="D22" s="5"/>
      <c r="E22" s="5"/>
      <c r="F22" s="5"/>
      <c r="G22" s="5"/>
      <c r="H22" s="5"/>
      <c r="I22" s="5">
        <v>-800</v>
      </c>
      <c r="J22" s="5">
        <v>-800</v>
      </c>
      <c r="K22" s="5">
        <v>-800</v>
      </c>
      <c r="L22" s="5">
        <v>-800</v>
      </c>
      <c r="M22" s="5">
        <v>-800</v>
      </c>
    </row>
    <row r="23" spans="1:13" x14ac:dyDescent="0.3">
      <c r="A23" s="8" t="s">
        <v>38</v>
      </c>
      <c r="B23" s="4">
        <f>SUM(B15:B22)</f>
        <v>-2500</v>
      </c>
      <c r="C23" s="4">
        <f t="shared" ref="C23:M23" si="2">SUM(C15:C22)</f>
        <v>-3100</v>
      </c>
      <c r="D23" s="4">
        <f t="shared" si="2"/>
        <v>-7100</v>
      </c>
      <c r="E23" s="4">
        <f t="shared" si="2"/>
        <v>-10100</v>
      </c>
      <c r="F23" s="4">
        <f t="shared" si="2"/>
        <v>-9625</v>
      </c>
      <c r="G23" s="4">
        <f t="shared" si="2"/>
        <v>-40425</v>
      </c>
      <c r="H23" s="4">
        <f t="shared" si="2"/>
        <v>-13425</v>
      </c>
      <c r="I23" s="4">
        <f t="shared" si="2"/>
        <v>-40325</v>
      </c>
      <c r="J23" s="4">
        <f t="shared" si="2"/>
        <v>-12425</v>
      </c>
      <c r="K23" s="4">
        <f t="shared" si="2"/>
        <v>-10535</v>
      </c>
      <c r="L23" s="4">
        <f t="shared" si="2"/>
        <v>-12225</v>
      </c>
      <c r="M23" s="4">
        <f t="shared" si="2"/>
        <v>-15085</v>
      </c>
    </row>
    <row r="24" spans="1:13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7.25" thickBot="1" x14ac:dyDescent="0.35">
      <c r="A25" s="13" t="s">
        <v>39</v>
      </c>
      <c r="B25" s="14">
        <f>B5+B13+B23</f>
        <v>-300</v>
      </c>
      <c r="C25" s="14">
        <f>C5+C13+C23</f>
        <v>-1800</v>
      </c>
      <c r="D25" s="14">
        <f t="shared" ref="D25:M25" si="3">D5+D13+D23</f>
        <v>-5900</v>
      </c>
      <c r="E25" s="14">
        <f>E5+E13+E23</f>
        <v>-10000</v>
      </c>
      <c r="F25" s="14">
        <f t="shared" si="3"/>
        <v>18875</v>
      </c>
      <c r="G25" s="14">
        <f t="shared" si="3"/>
        <v>-9050</v>
      </c>
      <c r="H25" s="14">
        <f t="shared" si="3"/>
        <v>25525</v>
      </c>
      <c r="I25" s="14">
        <f t="shared" si="3"/>
        <v>200</v>
      </c>
      <c r="J25" s="14">
        <f t="shared" si="3"/>
        <v>5025</v>
      </c>
      <c r="K25" s="14">
        <f t="shared" si="3"/>
        <v>7090</v>
      </c>
      <c r="L25" s="14">
        <f t="shared" si="3"/>
        <v>7865</v>
      </c>
      <c r="M25" s="14">
        <f t="shared" si="3"/>
        <v>8530</v>
      </c>
    </row>
    <row r="26" spans="1:13" ht="17.25" thickTop="1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6"/>
  <sheetViews>
    <sheetView showGridLines="0" workbookViewId="0">
      <selection activeCell="D28" sqref="D28"/>
    </sheetView>
  </sheetViews>
  <sheetFormatPr defaultRowHeight="15" x14ac:dyDescent="0.25"/>
  <cols>
    <col min="1" max="1" width="18" bestFit="1" customWidth="1"/>
  </cols>
  <sheetData>
    <row r="1" spans="1:8" x14ac:dyDescent="0.25">
      <c r="A1" s="17" t="s">
        <v>20</v>
      </c>
      <c r="B1" s="17"/>
    </row>
    <row r="2" spans="1:8" x14ac:dyDescent="0.25">
      <c r="A2" t="s">
        <v>21</v>
      </c>
      <c r="B2">
        <v>2500</v>
      </c>
    </row>
    <row r="3" spans="1:8" x14ac:dyDescent="0.25">
      <c r="A3" t="s">
        <v>22</v>
      </c>
      <c r="B3" s="1">
        <v>0.05</v>
      </c>
      <c r="H3" s="1"/>
    </row>
    <row r="4" spans="1:8" x14ac:dyDescent="0.25">
      <c r="A4" t="s">
        <v>23</v>
      </c>
      <c r="B4">
        <f>B2+(B2*B3)</f>
        <v>2625</v>
      </c>
    </row>
    <row r="7" spans="1:8" x14ac:dyDescent="0.25">
      <c r="A7" t="s">
        <v>26</v>
      </c>
      <c r="B7">
        <v>600</v>
      </c>
    </row>
    <row r="8" spans="1:8" x14ac:dyDescent="0.25">
      <c r="A8" t="s">
        <v>4</v>
      </c>
      <c r="B8">
        <v>600</v>
      </c>
    </row>
    <row r="9" spans="1:8" x14ac:dyDescent="0.25">
      <c r="A9" t="s">
        <v>5</v>
      </c>
      <c r="B9">
        <v>600</v>
      </c>
    </row>
    <row r="10" spans="1:8" x14ac:dyDescent="0.25">
      <c r="A10" t="s">
        <v>7</v>
      </c>
      <c r="B10">
        <v>600</v>
      </c>
    </row>
    <row r="11" spans="1:8" x14ac:dyDescent="0.25">
      <c r="A11" t="s">
        <v>28</v>
      </c>
      <c r="B11" s="1">
        <v>0.1</v>
      </c>
    </row>
    <row r="12" spans="1:8" x14ac:dyDescent="0.25">
      <c r="A12" t="s">
        <v>27</v>
      </c>
      <c r="B12">
        <f>B10+(B11*B10)</f>
        <v>660</v>
      </c>
    </row>
    <row r="13" spans="1:8" x14ac:dyDescent="0.25">
      <c r="A13" t="s">
        <v>11</v>
      </c>
      <c r="B13">
        <f>B10+(B11*B10)</f>
        <v>660</v>
      </c>
    </row>
    <row r="15" spans="1:8" x14ac:dyDescent="0.25">
      <c r="A15" t="s">
        <v>36</v>
      </c>
      <c r="B15">
        <v>17000</v>
      </c>
    </row>
    <row r="16" spans="1:8" x14ac:dyDescent="0.25">
      <c r="A16" t="s">
        <v>37</v>
      </c>
      <c r="B16">
        <f>B15/4</f>
        <v>4250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Forecasted </vt:lpstr>
      <vt:lpstr>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2021-03-25T09:22:26Z</dcterms:created>
  <dcterms:modified xsi:type="dcterms:W3CDTF">2021-03-25T13:22:50Z</dcterms:modified>
</cp:coreProperties>
</file>